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05822b120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TBF 계산기" sheetId="1" r:id="R3e8c6c441af74c72"/>
    <x:sheet xmlns:r="http://schemas.openxmlformats.org/officeDocument/2006/relationships" name="가상 예시" sheetId="2" r:id="R477a36540bd54c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"/>
    <x:numFmt numFmtId="201" formatCode="0.00000000"/>
    <x:numFmt numFmtId="202" formatCode="#,##0"/>
    <x:numFmt numFmtId="203" formatCode="0.0%"/>
  </x:numFmts>
  <x:fonts count="6">
    <x:font>
      <x:sz val="11"/>
      <x:name val="Carlito"/>
    </x:font>
    <x:font>
      <x:sz val="11"/>
      <x:color rgb="FF203047"/>
      <x:name val="Noto Sans CJK KR"/>
    </x:font>
    <x:font>
      <x:b/>
      <x:sz val="16"/>
      <x:color rgb="FF173A5E"/>
      <x:name val="Noto Sans CJK KR"/>
    </x:font>
    <x:font>
      <x:b/>
      <x:sz val="16"/>
      <x:color rgb="FF12685B"/>
      <x:name val="Noto Sans CJK KR"/>
    </x:font>
    <x:font>
      <x:b/>
      <x:sz val="11"/>
      <x:color rgb="FFFFFFFF"/>
      <x:name val="Noto Sans CJK KR"/>
    </x:font>
    <x:font>
      <x:sz val="10"/>
      <x:color rgb="FF526276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0" fontId="3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0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251B"/>
      </x:font>
      <x:fill>
        <x:patternFill patternType="solid">
          <x:bgColor rgb="FFFDE6E4"/>
        </x:patternFill>
      </x:fill>
    </x:dxf>
    <x:dxf>
      <x:font>
        <x:b/>
        <x:color rgb="FFA1251B"/>
      </x:font>
      <x:fill>
        <x:patternFill patternType="solid">
          <x:bgColor rgb="FFFDE6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93e836d3d473d" /><Relationship Type="http://schemas.openxmlformats.org/officeDocument/2006/relationships/theme" Target="/xl/theme/theme1.xml" Id="Rfd29716641504e3c" /><Relationship Type="http://schemas.openxmlformats.org/officeDocument/2006/relationships/sharedStrings" Target="/xl/sharedStrings.xml" Id="Rb23b1a9d6a4c4004" /><Relationship Type="http://schemas.openxmlformats.org/officeDocument/2006/relationships/worksheet" Target="/xl/worksheets/sheet1.xml" Id="R3e8c6c441af74c72" /><Relationship Type="http://schemas.openxmlformats.org/officeDocument/2006/relationships/worksheet" Target="/xl/worksheets/sheet2.xml" Id="R477a36540bd54c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1" hidden="0" customWidth="1"/>
    <x:col min="3" max="3" width="16" hidden="0" customWidth="1"/>
    <x:col min="4" max="4" width="16" hidden="0" customWidth="1"/>
    <x:col min="5" max="5" width="20" hidden="0" customWidth="1"/>
    <x:col min="6" max="6" width="20" hidden="0" customWidth="1"/>
    <x:col min="7" max="7" width="17" hidden="0" customWidth="1"/>
    <x:col min="8" max="8" width="16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25" customHeight="1">
      <x:c r="A2" s="2" t="str">
        <x:v>10개 품목 전체 MTBF 계산기</x:v>
      </x:c>
      <x:c r="B2" s="1"/>
      <x:c r="C2" s="1"/>
      <x:c r="D2" s="1"/>
      <x:c r="E2" s="1"/>
      <x:c r="F2" s="1"/>
      <x:c r="G2" s="1"/>
      <x:c r="H2" s="1"/>
    </x:row>
    <x:row r="3" ht="25" customHeight="1">
      <x:c r="A3" s="1" t="str">
        <x:v>일정 고장발생률 · 독립 고장 · 동시 운용 · 직렬계 · 운용시간 기준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전체 MTBF (h)</x:v>
      </x:c>
      <x:c r="B4" s="1"/>
      <x:c r="C4" s="1"/>
      <x:c r="D4" s="4" t="str">
        <x:f>IF(COUNTIFS(H10:H19,"확인 필요")&gt;0,"입력 확인",IF(COUNTIFS(H10:H19,"정상")=0,"입력 대기",IF(SUM(F10:F19)&gt;0,1/SUM(F10:F19),"계산 불가")))</x:f>
        <x:v>입력 대기</x:v>
      </x:c>
      <x:c r="E4" s="1"/>
      <x:c r="F4" s="1" t="str">
        <x:v>총 장착수량 (개)</x:v>
      </x:c>
      <x:c r="G4" s="1" t="n">
        <x:f>IF(COUNTIFS(H10:H19,"확인 필요")&gt;0,"입력 확인",SUM(D10:D19))</x:f>
        <x:v>0</x:v>
      </x:c>
      <x:c r="H4" s="1"/>
    </x:row>
    <x:row r="5" ht="25" customHeight="1">
      <x:c r="A5" s="1" t="str">
        <x:v>전체 고장발생률 (1/h)</x:v>
      </x:c>
      <x:c r="B5" s="1"/>
      <x:c r="C5" s="1"/>
      <x:c r="D5" s="5" t="str">
        <x:f>IF(COUNTIFS(H10:H19,"확인 필요")&gt;0,"입력 확인",IF(COUNTIFS(H10:H19,"정상")=0,"입력 대기",SUM(F10:F19)))</x:f>
        <x:v>입력 대기</x:v>
      </x:c>
      <x:c r="E5" s="1"/>
      <x:c r="F5" s="1"/>
      <x:c r="G5" s="1"/>
      <x:c r="H5" s="1"/>
    </x:row>
    <x:row r="6" ht="25" customHeight="1">
      <x:c r="A6" s="1"/>
      <x:c r="B6" s="1"/>
      <x:c r="C6" s="1"/>
      <x:c r="D6" s="1"/>
      <x:c r="E6" s="1"/>
      <x:c r="F6" s="1"/>
      <x:c r="G6" s="1"/>
      <x:c r="H6" s="1"/>
    </x:row>
    <x:row r="7" ht="25" customHeight="1">
      <x:c r="A7" s="1" t="str">
        <x:v>노란색 B~D열에 품목명, 개당 MTBF, 시스템 1식당 장착수량을 입력하세요.</x:v>
      </x:c>
      <x:c r="B7" s="1"/>
      <x:c r="C7" s="1"/>
      <x:c r="D7" s="1"/>
      <x:c r="E7" s="1"/>
      <x:c r="F7" s="1"/>
      <x:c r="G7" s="1"/>
      <x:c r="H7" s="1"/>
    </x:row>
    <x:row r="8" ht="25" customHeight="1">
      <x:c r="A8" s="1" t="str">
        <x:v>빈 행과 수량 0은 제외합니다. 수량이 양수인 행에는 0보다 큰 숫자 MTBF가 필요합니다.</x:v>
      </x:c>
      <x:c r="B8" s="1"/>
      <x:c r="C8" s="1"/>
      <x:c r="D8" s="1"/>
      <x:c r="E8" s="1"/>
      <x:c r="F8" s="1"/>
      <x:c r="G8" s="1"/>
      <x:c r="H8" s="1"/>
    </x:row>
    <x:row r="9" ht="32" customHeight="1">
      <x:c r="A9" s="8" t="str">
        <x:v>번호</x:v>
      </x:c>
      <x:c r="B9" s="8" t="str">
        <x:v>품목명</x:v>
      </x:c>
      <x:c r="C9" s="8" t="str">
        <x:v>개당 MTBF (h)</x:v>
      </x:c>
      <x:c r="D9" s="8" t="str">
        <x:v>장착수량 (개)</x:v>
      </x:c>
      <x:c r="E9" s="8" t="str">
        <x:v>개당 λ (1/h)</x:v>
      </x:c>
      <x:c r="F9" s="8" t="str">
        <x:v>수량 반영 λ (1/h)</x:v>
      </x:c>
      <x:c r="G9" s="8" t="str">
        <x:v>고장률 기여도</x:v>
      </x:c>
      <x:c r="H9" s="8" t="str">
        <x:v>입력 상태</x:v>
      </x:c>
    </x:row>
    <x:row r="10" ht="25" customHeight="1">
      <x:c r="A10" s="1" t="n">
        <x:v>1</x:v>
      </x:c>
      <x:c r="B10" s="9" t="str">
        <x:v>품목 1</x:v>
      </x:c>
      <x:c r="C10" s="10"/>
      <x:c r="D10" s="11"/>
      <x:c r="E10" s="5" t="str">
        <x:f>IF(H10="정상",1/C10,"")</x:f>
      </x:c>
      <x:c r="F10" s="5" t="str">
        <x:f>IF(H10="정상",D10*E10,"")</x:f>
      </x:c>
      <x:c r="G10" s="12" t="str">
        <x:f>IF(AND(H10="정상",ISNUMBER($D$5)),F10/$D$5,"")</x:f>
      </x:c>
      <x:c r="H10" s="1" t="str">
        <x:f>IF(AND(C10="",D10=""),"미사용",IF(ISNUMBER(D10),IF(AND(D10&gt;=0,MOD(D10,1)=0),IF(D10=0,"미사용",IF(ISNUMBER(C10),IF(C10&gt;0,"정상","확인 필요"),"확인 필요")),"확인 필요"),"확인 필요"))</x:f>
        <x:v>미사용</x:v>
      </x:c>
    </x:row>
    <x:row r="11" ht="25" customHeight="1">
      <x:c r="A11" s="1" t="n">
        <x:v>2</x:v>
      </x:c>
      <x:c r="B11" s="9" t="str">
        <x:v>품목 2</x:v>
      </x:c>
      <x:c r="C11" s="10"/>
      <x:c r="D11" s="11"/>
      <x:c r="E11" s="5" t="str">
        <x:f>IF(H11="정상",1/C11,"")</x:f>
      </x:c>
      <x:c r="F11" s="5" t="str">
        <x:f>IF(H11="정상",D11*E11,"")</x:f>
      </x:c>
      <x:c r="G11" s="12" t="str">
        <x:f>IF(AND(H11="정상",ISNUMBER($D$5)),F11/$D$5,"")</x:f>
      </x:c>
      <x:c r="H11" s="1" t="str">
        <x:f>IF(AND(C11="",D11=""),"미사용",IF(ISNUMBER(D11),IF(AND(D11&gt;=0,MOD(D11,1)=0),IF(D11=0,"미사용",IF(ISNUMBER(C11),IF(C11&gt;0,"정상","확인 필요"),"확인 필요")),"확인 필요"),"확인 필요"))</x:f>
        <x:v>미사용</x:v>
      </x:c>
    </x:row>
    <x:row r="12" ht="25" customHeight="1">
      <x:c r="A12" s="1" t="n">
        <x:v>3</x:v>
      </x:c>
      <x:c r="B12" s="9" t="str">
        <x:v>품목 3</x:v>
      </x:c>
      <x:c r="C12" s="10"/>
      <x:c r="D12" s="11"/>
      <x:c r="E12" s="5" t="str">
        <x:f>IF(H12="정상",1/C12,"")</x:f>
      </x:c>
      <x:c r="F12" s="5" t="str">
        <x:f>IF(H12="정상",D12*E12,"")</x:f>
      </x:c>
      <x:c r="G12" s="12" t="str">
        <x:f>IF(AND(H12="정상",ISNUMBER($D$5)),F12/$D$5,"")</x:f>
      </x:c>
      <x:c r="H12" s="1" t="str">
        <x:f>IF(AND(C12="",D12=""),"미사용",IF(ISNUMBER(D12),IF(AND(D12&gt;=0,MOD(D12,1)=0),IF(D12=0,"미사용",IF(ISNUMBER(C12),IF(C12&gt;0,"정상","확인 필요"),"확인 필요")),"확인 필요"),"확인 필요"))</x:f>
        <x:v>미사용</x:v>
      </x:c>
    </x:row>
    <x:row r="13" ht="25" customHeight="1">
      <x:c r="A13" s="1" t="n">
        <x:v>4</x:v>
      </x:c>
      <x:c r="B13" s="9" t="str">
        <x:v>품목 4</x:v>
      </x:c>
      <x:c r="C13" s="10"/>
      <x:c r="D13" s="11"/>
      <x:c r="E13" s="5" t="str">
        <x:f>IF(H13="정상",1/C13,"")</x:f>
      </x:c>
      <x:c r="F13" s="5" t="str">
        <x:f>IF(H13="정상",D13*E13,"")</x:f>
      </x:c>
      <x:c r="G13" s="12" t="str">
        <x:f>IF(AND(H13="정상",ISNUMBER($D$5)),F13/$D$5,"")</x:f>
      </x:c>
      <x:c r="H13" s="1" t="str">
        <x:f>IF(AND(C13="",D13=""),"미사용",IF(ISNUMBER(D13),IF(AND(D13&gt;=0,MOD(D13,1)=0),IF(D13=0,"미사용",IF(ISNUMBER(C13),IF(C13&gt;0,"정상","확인 필요"),"확인 필요")),"확인 필요"),"확인 필요"))</x:f>
        <x:v>미사용</x:v>
      </x:c>
    </x:row>
    <x:row r="14" ht="25" customHeight="1">
      <x:c r="A14" s="1" t="n">
        <x:v>5</x:v>
      </x:c>
      <x:c r="B14" s="9" t="str">
        <x:v>품목 5</x:v>
      </x:c>
      <x:c r="C14" s="10"/>
      <x:c r="D14" s="11"/>
      <x:c r="E14" s="5" t="str">
        <x:f>IF(H14="정상",1/C14,"")</x:f>
      </x:c>
      <x:c r="F14" s="5" t="str">
        <x:f>IF(H14="정상",D14*E14,"")</x:f>
      </x:c>
      <x:c r="G14" s="12" t="str">
        <x:f>IF(AND(H14="정상",ISNUMBER($D$5)),F14/$D$5,"")</x:f>
      </x:c>
      <x:c r="H14" s="1" t="str">
        <x:f>IF(AND(C14="",D14=""),"미사용",IF(ISNUMBER(D14),IF(AND(D14&gt;=0,MOD(D14,1)=0),IF(D14=0,"미사용",IF(ISNUMBER(C14),IF(C14&gt;0,"정상","확인 필요"),"확인 필요")),"확인 필요"),"확인 필요"))</x:f>
        <x:v>미사용</x:v>
      </x:c>
    </x:row>
    <x:row r="15" ht="25" customHeight="1">
      <x:c r="A15" s="1" t="n">
        <x:v>6</x:v>
      </x:c>
      <x:c r="B15" s="9" t="str">
        <x:v>품목 6</x:v>
      </x:c>
      <x:c r="C15" s="10"/>
      <x:c r="D15" s="11"/>
      <x:c r="E15" s="5" t="str">
        <x:f>IF(H15="정상",1/C15,"")</x:f>
      </x:c>
      <x:c r="F15" s="5" t="str">
        <x:f>IF(H15="정상",D15*E15,"")</x:f>
      </x:c>
      <x:c r="G15" s="12" t="str">
        <x:f>IF(AND(H15="정상",ISNUMBER($D$5)),F15/$D$5,"")</x:f>
      </x:c>
      <x:c r="H15" s="1" t="str">
        <x:f>IF(AND(C15="",D15=""),"미사용",IF(ISNUMBER(D15),IF(AND(D15&gt;=0,MOD(D15,1)=0),IF(D15=0,"미사용",IF(ISNUMBER(C15),IF(C15&gt;0,"정상","확인 필요"),"확인 필요")),"확인 필요"),"확인 필요"))</x:f>
        <x:v>미사용</x:v>
      </x:c>
    </x:row>
    <x:row r="16" ht="25" customHeight="1">
      <x:c r="A16" s="1" t="n">
        <x:v>7</x:v>
      </x:c>
      <x:c r="B16" s="9" t="str">
        <x:v>품목 7</x:v>
      </x:c>
      <x:c r="C16" s="10"/>
      <x:c r="D16" s="11"/>
      <x:c r="E16" s="5" t="str">
        <x:f>IF(H16="정상",1/C16,"")</x:f>
      </x:c>
      <x:c r="F16" s="5" t="str">
        <x:f>IF(H16="정상",D16*E16,"")</x:f>
      </x:c>
      <x:c r="G16" s="12" t="str">
        <x:f>IF(AND(H16="정상",ISNUMBER($D$5)),F16/$D$5,"")</x:f>
      </x:c>
      <x:c r="H16" s="1" t="str">
        <x:f>IF(AND(C16="",D16=""),"미사용",IF(ISNUMBER(D16),IF(AND(D16&gt;=0,MOD(D16,1)=0),IF(D16=0,"미사용",IF(ISNUMBER(C16),IF(C16&gt;0,"정상","확인 필요"),"확인 필요")),"확인 필요"),"확인 필요"))</x:f>
        <x:v>미사용</x:v>
      </x:c>
    </x:row>
    <x:row r="17" ht="25" customHeight="1">
      <x:c r="A17" s="1" t="n">
        <x:v>8</x:v>
      </x:c>
      <x:c r="B17" s="9" t="str">
        <x:v>품목 8</x:v>
      </x:c>
      <x:c r="C17" s="10"/>
      <x:c r="D17" s="11"/>
      <x:c r="E17" s="5" t="str">
        <x:f>IF(H17="정상",1/C17,"")</x:f>
      </x:c>
      <x:c r="F17" s="5" t="str">
        <x:f>IF(H17="정상",D17*E17,"")</x:f>
      </x:c>
      <x:c r="G17" s="12" t="str">
        <x:f>IF(AND(H17="정상",ISNUMBER($D$5)),F17/$D$5,"")</x:f>
      </x:c>
      <x:c r="H17" s="1" t="str">
        <x:f>IF(AND(C17="",D17=""),"미사용",IF(ISNUMBER(D17),IF(AND(D17&gt;=0,MOD(D17,1)=0),IF(D17=0,"미사용",IF(ISNUMBER(C17),IF(C17&gt;0,"정상","확인 필요"),"확인 필요")),"확인 필요"),"확인 필요"))</x:f>
        <x:v>미사용</x:v>
      </x:c>
    </x:row>
    <x:row r="18" ht="25" customHeight="1">
      <x:c r="A18" s="1" t="n">
        <x:v>9</x:v>
      </x:c>
      <x:c r="B18" s="9" t="str">
        <x:v>품목 9</x:v>
      </x:c>
      <x:c r="C18" s="10"/>
      <x:c r="D18" s="11"/>
      <x:c r="E18" s="5" t="str">
        <x:f>IF(H18="정상",1/C18,"")</x:f>
      </x:c>
      <x:c r="F18" s="5" t="str">
        <x:f>IF(H18="정상",D18*E18,"")</x:f>
      </x:c>
      <x:c r="G18" s="12" t="str">
        <x:f>IF(AND(H18="정상",ISNUMBER($D$5)),F18/$D$5,"")</x:f>
      </x:c>
      <x:c r="H18" s="1" t="str">
        <x:f>IF(AND(C18="",D18=""),"미사용",IF(ISNUMBER(D18),IF(AND(D18&gt;=0,MOD(D18,1)=0),IF(D18=0,"미사용",IF(ISNUMBER(C18),IF(C18&gt;0,"정상","확인 필요"),"확인 필요")),"확인 필요"),"확인 필요"))</x:f>
        <x:v>미사용</x:v>
      </x:c>
    </x:row>
    <x:row r="19" ht="25" customHeight="1">
      <x:c r="A19" s="1" t="n">
        <x:v>10</x:v>
      </x:c>
      <x:c r="B19" s="9" t="str">
        <x:v>품목 10</x:v>
      </x:c>
      <x:c r="C19" s="10"/>
      <x:c r="D19" s="11"/>
      <x:c r="E19" s="5" t="str">
        <x:f>IF(H19="정상",1/C19,"")</x:f>
      </x:c>
      <x:c r="F19" s="5" t="str">
        <x:f>IF(H19="정상",D19*E19,"")</x:f>
      </x:c>
      <x:c r="G19" s="12" t="str">
        <x:f>IF(AND(H19="정상",ISNUMBER($D$5)),F19/$D$5,"")</x:f>
      </x:c>
      <x:c r="H19" s="1" t="str">
        <x:f>IF(AND(C19="",D19=""),"미사용",IF(ISNUMBER(D19),IF(AND(D19&gt;=0,MOD(D19,1)=0),IF(D19=0,"미사용",IF(ISNUMBER(C19),IF(C19&gt;0,"정상","확인 필요"),"확인 필요")),"확인 필요"),"확인 필요"))</x:f>
        <x:v>미사용</x:v>
      </x:c>
    </x:row>
    <x:row r="20" ht="25" customHeight="1">
      <x:c r="A20" s="1"/>
      <x:c r="B20" s="1"/>
      <x:c r="C20" s="1"/>
      <x:c r="D20" s="1"/>
      <x:c r="E20" s="1"/>
      <x:c r="F20" s="1"/>
      <x:c r="G20" s="1"/>
      <x:c r="H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25" customHeight="1">
      <x:c r="A22" s="13" t="str">
        <x:v>계산식: λ전체 = Σ(장착수량 ÷ 개당 MTBF), MTBF전체 = 1 ÷ λ전체</x:v>
      </x:c>
      <x:c r="B22" s="13"/>
      <x:c r="C22" s="13"/>
      <x:c r="D22" s="13"/>
      <x:c r="E22" s="13"/>
      <x:c r="F22" s="13"/>
      <x:c r="G22" s="13"/>
      <x:c r="H22" s="13"/>
    </x:row>
    <x:row r="23" ht="25" customHeight="1">
      <x:c r="A23" s="13" t="str">
        <x:v>적용: 모든 구성품이 같은 시간 기준으로 운용되고, 어느 한 구성품의 고장도 전체 고장으로 집계합니다.</x:v>
      </x:c>
      <x:c r="B23" s="13"/>
      <x:c r="C23" s="13"/>
      <x:c r="D23" s="13"/>
      <x:c r="E23" s="13"/>
      <x:c r="F23" s="13"/>
      <x:c r="G23" s="13"/>
      <x:c r="H23" s="13"/>
    </x:row>
    <x:row r="24" ht="25" customHeight="1">
      <x:c r="A24" s="13" t="str">
        <x:v>제외: 병렬·대기 이중화, 운용률 차이, 공통원인고장, 노화 고장은 별도 모델이 필요합니다.</x:v>
      </x:c>
      <x:c r="B24" s="13"/>
      <x:c r="C24" s="13"/>
      <x:c r="D24" s="13"/>
      <x:c r="E24" s="13"/>
      <x:c r="F24" s="13"/>
      <x:c r="G24" s="13"/>
      <x:c r="H24" s="13"/>
    </x:row>
    <x:row r="25" ht="25" customHeight="1">
      <x:c r="A25" s="13" t="str">
        <x:v>수량은 보유 재고가 아닌 시스템 1식당 실제 운용 장착수량입니다. 수리·대기시간은 포함하지 않습니다.</x:v>
      </x:c>
      <x:c r="B25" s="13"/>
      <x:c r="C25" s="13"/>
      <x:c r="D25" s="13"/>
      <x:c r="E25" s="13"/>
      <x:c r="F25" s="13"/>
      <x:c r="G25" s="13"/>
      <x:c r="H25" s="13"/>
    </x:row>
    <x:row r="26" ht="25" customHeight="1">
      <x:c r="A26" s="13" t="str">
        <x:v>개당 MTBF를 장착수량으로 중복 보정하지 마세요. 이미 집계된 MTBF는 입력 기준을 먼저 확인하세요.</x:v>
      </x:c>
      <x:c r="B26" s="13"/>
      <x:c r="C26" s="13"/>
      <x:c r="D26" s="13"/>
      <x:c r="E26" s="13"/>
      <x:c r="F26" s="13"/>
      <x:c r="G26" s="13"/>
      <x:c r="H26" s="13"/>
    </x:row>
    <x:row r="27" ht="25" customHeight="1">
      <x:c r="A27" s="13" t="str">
        <x:v>총 수량 ÷ Σ(수량/MTBF)는 개체 수준의 등가값이며, 이 파일의 전체 시스템 MTBF와 다릅니다.</x:v>
      </x:c>
      <x:c r="B27" s="13"/>
      <x:c r="C27" s="13"/>
      <x:c r="D27" s="13"/>
      <x:c r="E27" s="13"/>
      <x:c r="F27" s="13"/>
      <x:c r="G27" s="13"/>
      <x:c r="H27" s="13"/>
    </x:row>
    <x:row r="28" ht="25" customHeight="1">
      <x:c r="A28" s="13" t="str">
        <x:v>근거: NIST/SEMATECH e-Handbook, Series model / Exponential / HPP model</x:v>
      </x:c>
      <x:c r="B28" s="13"/>
      <x:c r="C28" s="13"/>
      <x:c r="D28" s="13"/>
      <x:c r="E28" s="13"/>
      <x:c r="F28" s="13"/>
      <x:c r="G28" s="13"/>
      <x:c r="H28" s="13"/>
    </x:row>
    <x:row r="29" ht="25" customHeight="1">
      <x:c r="A29" s="13" t="str">
        <x:v>https://www.itl.nist.gov/div898/handbook/apr/section1/apr182.htm</x:v>
      </x:c>
      <x:c r="B29" s="13"/>
      <x:c r="C29" s="13"/>
      <x:c r="D29" s="13"/>
      <x:c r="E29" s="13"/>
      <x:c r="F29" s="13"/>
      <x:c r="G29" s="13"/>
      <x:c r="H29" s="13"/>
    </x:row>
    <x:row r="30" ht="25" customHeight="1">
      <x:c r="A30" s="13" t="str">
        <x:v>https://www.itl.nist.gov/div898/handbook/apr/section1/apr161.htm</x:v>
      </x:c>
      <x:c r="B30" s="13"/>
      <x:c r="C30" s="13"/>
      <x:c r="D30" s="13"/>
      <x:c r="E30" s="13"/>
      <x:c r="F30" s="13"/>
      <x:c r="G30" s="13"/>
      <x:c r="H30" s="13"/>
    </x:row>
    <x:row r="31" ht="25" customHeight="1">
      <x:c r="A31" s="13" t="str">
        <x:v>https://www.itl.nist.gov/div898/handbook/apr/section4/apr451.htm</x:v>
      </x:c>
      <x:c r="B31" s="13"/>
      <x:c r="C31" s="13"/>
      <x:c r="D31" s="13"/>
      <x:c r="E31" s="13"/>
      <x:c r="F31" s="13"/>
      <x:c r="G31" s="13"/>
      <x:c r="H31" s="13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</x:sheetData>
  <x:conditionalFormatting sqref="H10:H19">
    <x:cfRule type="containsText" dxfId="0" priority="1" operator="containsText" text="확인 필요"/>
  </x:conditionalFormatting>
  <x:dataValidations count="1">
    <x:dataValidation type="whole" operator="greaterThanOrEqual" sqref="D10:D19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1" hidden="0" customWidth="1"/>
    <x:col min="3" max="3" width="16" hidden="0" customWidth="1"/>
    <x:col min="4" max="4" width="16" hidden="0" customWidth="1"/>
    <x:col min="5" max="5" width="20" hidden="0" customWidth="1"/>
    <x:col min="6" max="6" width="20" hidden="0" customWidth="1"/>
    <x:col min="7" max="7" width="17" hidden="0" customWidth="1"/>
    <x:col min="8" max="8" width="16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25" customHeight="1">
      <x:c r="A2" s="2" t="str">
        <x:v>전체 MTBF 계산 가상 예시</x:v>
      </x:c>
      <x:c r="B2" s="1"/>
      <x:c r="C2" s="1"/>
      <x:c r="D2" s="1"/>
      <x:c r="E2" s="1"/>
      <x:c r="F2" s="1"/>
      <x:c r="G2" s="1"/>
      <x:c r="H2" s="1"/>
    </x:row>
    <x:row r="3" ht="25" customHeight="1">
      <x:c r="A3" s="1" t="str">
        <x:v>일정 고장발생률 · 독립 고장 · 동시 운용 · 직렬계 · 운용시간 기준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전체 MTBF (h)</x:v>
      </x:c>
      <x:c r="B4" s="1"/>
      <x:c r="C4" s="1"/>
      <x:c r="D4" s="4" t="n">
        <x:f>IF(COUNTIFS(H10:H19,"확인 필요")&gt;0,"입력 확인",IF(COUNTIFS(H10:H19,"정상")=0,"입력 대기",IF(SUM(F10:F19)&gt;0,1/SUM(F10:F19),"계산 불가")))</x:f>
        <x:v>300.7518796992481</x:v>
      </x:c>
      <x:c r="E4" s="1"/>
      <x:c r="F4" s="1" t="str">
        <x:v>총 장착수량 (개)</x:v>
      </x:c>
      <x:c r="G4" s="1" t="n">
        <x:f>IF(COUNTIFS(H10:H19,"확인 필요")&gt;0,"입력 확인",SUM(D10:D19))</x:f>
        <x:v>14</x:v>
      </x:c>
      <x:c r="H4" s="1"/>
    </x:row>
    <x:row r="5" ht="25" customHeight="1">
      <x:c r="A5" s="1" t="str">
        <x:v>전체 고장발생률 (1/h)</x:v>
      </x:c>
      <x:c r="B5" s="1"/>
      <x:c r="C5" s="1"/>
      <x:c r="D5" s="5" t="n">
        <x:f>IF(COUNTIFS(H10:H19,"확인 필요")&gt;0,"입력 확인",IF(COUNTIFS(H10:H19,"정상")=0,"입력 대기",SUM(F10:F19)))</x:f>
        <x:v>0.0033250000000000003</x:v>
      </x:c>
      <x:c r="E5" s="1"/>
      <x:c r="F5" s="1"/>
      <x:c r="G5" s="1"/>
      <x:c r="H5" s="1"/>
    </x:row>
    <x:row r="6" ht="25" customHeight="1">
      <x:c r="A6" s="1"/>
      <x:c r="B6" s="1"/>
      <x:c r="C6" s="1"/>
      <x:c r="D6" s="1"/>
      <x:c r="E6" s="1"/>
      <x:c r="F6" s="1"/>
      <x:c r="G6" s="1"/>
      <x:c r="H6" s="1"/>
    </x:row>
    <x:row r="7" ht="25" customHeight="1">
      <x:c r="A7" s="1" t="str">
        <x:v>가상 수치입니다. 실제 분석값으로 교체하여 사용하세요.</x:v>
      </x:c>
      <x:c r="B7" s="1"/>
      <x:c r="C7" s="1"/>
      <x:c r="D7" s="1"/>
      <x:c r="E7" s="1"/>
      <x:c r="F7" s="1"/>
      <x:c r="G7" s="1"/>
      <x:c r="H7" s="1"/>
    </x:row>
    <x:row r="8" ht="25" customHeight="1">
      <x:c r="A8" s="1" t="str">
        <x:v>빈 행과 수량 0은 제외합니다. 수량이 양수인 행에는 0보다 큰 숫자 MTBF가 필요합니다.</x:v>
      </x:c>
      <x:c r="B8" s="1"/>
      <x:c r="C8" s="1"/>
      <x:c r="D8" s="1"/>
      <x:c r="E8" s="1"/>
      <x:c r="F8" s="1"/>
      <x:c r="G8" s="1"/>
      <x:c r="H8" s="1"/>
    </x:row>
    <x:row r="9" ht="32" customHeight="1">
      <x:c r="A9" s="8" t="str">
        <x:v>번호</x:v>
      </x:c>
      <x:c r="B9" s="8" t="str">
        <x:v>품목명</x:v>
      </x:c>
      <x:c r="C9" s="8" t="str">
        <x:v>개당 MTBF (h)</x:v>
      </x:c>
      <x:c r="D9" s="8" t="str">
        <x:v>장착수량 (개)</x:v>
      </x:c>
      <x:c r="E9" s="8" t="str">
        <x:v>개당 λ (1/h)</x:v>
      </x:c>
      <x:c r="F9" s="8" t="str">
        <x:v>수량 반영 λ (1/h)</x:v>
      </x:c>
      <x:c r="G9" s="8" t="str">
        <x:v>고장률 기여도</x:v>
      </x:c>
      <x:c r="H9" s="8" t="str">
        <x:v>입력 상태</x:v>
      </x:c>
    </x:row>
    <x:row r="10" ht="25" customHeight="1">
      <x:c r="A10" s="1" t="n">
        <x:v>1</x:v>
      </x:c>
      <x:c r="B10" s="9" t="str">
        <x:v>품목 1</x:v>
      </x:c>
      <x:c r="C10" s="10" t="n">
        <x:v>1000</x:v>
      </x:c>
      <x:c r="D10" s="11" t="n">
        <x:v>1</x:v>
      </x:c>
      <x:c r="E10" s="5" t="n">
        <x:f>IF(H10="정상",1/C10,"")</x:f>
        <x:v>0.001</x:v>
      </x:c>
      <x:c r="F10" s="5" t="n">
        <x:f>IF(H10="정상",D10*E10,"")</x:f>
        <x:v>0.001</x:v>
      </x:c>
      <x:c r="G10" s="12" t="n">
        <x:f>IF(AND(H10="정상",ISNUMBER($D$5)),F10/$D$5,"")</x:f>
        <x:v>0.3007518796992481</x:v>
      </x:c>
      <x:c r="H10" s="1" t="str">
        <x:f>IF(AND(C10="",D10=""),"미사용",IF(ISNUMBER(D10),IF(AND(D10&gt;=0,MOD(D10,1)=0),IF(D10=0,"미사용",IF(ISNUMBER(C10),IF(C10&gt;0,"정상","확인 필요"),"확인 필요")),"확인 필요"),"확인 필요"))</x:f>
        <x:v>정상</x:v>
      </x:c>
    </x:row>
    <x:row r="11" ht="25" customHeight="1">
      <x:c r="A11" s="1" t="n">
        <x:v>2</x:v>
      </x:c>
      <x:c r="B11" s="9" t="str">
        <x:v>품목 2</x:v>
      </x:c>
      <x:c r="C11" s="10" t="n">
        <x:v>2000</x:v>
      </x:c>
      <x:c r="D11" s="11" t="n">
        <x:v>2</x:v>
      </x:c>
      <x:c r="E11" s="5" t="n">
        <x:f>IF(H11="정상",1/C11,"")</x:f>
        <x:v>0.0005</x:v>
      </x:c>
      <x:c r="F11" s="5" t="n">
        <x:f>IF(H11="정상",D11*E11,"")</x:f>
        <x:v>0.001</x:v>
      </x:c>
      <x:c r="G11" s="12" t="n">
        <x:f>IF(AND(H11="정상",ISNUMBER($D$5)),F11/$D$5,"")</x:f>
        <x:v>0.3007518796992481</x:v>
      </x:c>
      <x:c r="H11" s="1" t="str">
        <x:f>IF(AND(C11="",D11=""),"미사용",IF(ISNUMBER(D11),IF(AND(D11&gt;=0,MOD(D11,1)=0),IF(D11=0,"미사용",IF(ISNUMBER(C11),IF(C11&gt;0,"정상","확인 필요"),"확인 필요")),"확인 필요"),"확인 필요"))</x:f>
        <x:v>정상</x:v>
      </x:c>
    </x:row>
    <x:row r="12" ht="25" customHeight="1">
      <x:c r="A12" s="1" t="n">
        <x:v>3</x:v>
      </x:c>
      <x:c r="B12" s="9" t="str">
        <x:v>품목 3</x:v>
      </x:c>
      <x:c r="C12" s="10" t="n">
        <x:v>5000</x:v>
      </x:c>
      <x:c r="D12" s="11" t="n">
        <x:v>1</x:v>
      </x:c>
      <x:c r="E12" s="5" t="n">
        <x:f>IF(H12="정상",1/C12,"")</x:f>
        <x:v>0.0002</x:v>
      </x:c>
      <x:c r="F12" s="5" t="n">
        <x:f>IF(H12="정상",D12*E12,"")</x:f>
        <x:v>0.0002</x:v>
      </x:c>
      <x:c r="G12" s="12" t="n">
        <x:f>IF(AND(H12="정상",ISNUMBER($D$5)),F12/$D$5,"")</x:f>
        <x:v>0.06015037593984962</x:v>
      </x:c>
      <x:c r="H12" s="1" t="str">
        <x:f>IF(AND(C12="",D12=""),"미사용",IF(ISNUMBER(D12),IF(AND(D12&gt;=0,MOD(D12,1)=0),IF(D12=0,"미사용",IF(ISNUMBER(C12),IF(C12&gt;0,"정상","확인 필요"),"확인 필요")),"확인 필요"),"확인 필요"))</x:f>
        <x:v>정상</x:v>
      </x:c>
    </x:row>
    <x:row r="13" ht="25" customHeight="1">
      <x:c r="A13" s="1" t="n">
        <x:v>4</x:v>
      </x:c>
      <x:c r="B13" s="9" t="str">
        <x:v>품목 4</x:v>
      </x:c>
      <x:c r="C13" s="10" t="n">
        <x:v>10000</x:v>
      </x:c>
      <x:c r="D13" s="11" t="n">
        <x:v>2</x:v>
      </x:c>
      <x:c r="E13" s="5" t="n">
        <x:f>IF(H13="정상",1/C13,"")</x:f>
        <x:v>0.0001</x:v>
      </x:c>
      <x:c r="F13" s="5" t="n">
        <x:f>IF(H13="정상",D13*E13,"")</x:f>
        <x:v>0.0002</x:v>
      </x:c>
      <x:c r="G13" s="12" t="n">
        <x:f>IF(AND(H13="정상",ISNUMBER($D$5)),F13/$D$5,"")</x:f>
        <x:v>0.06015037593984962</x:v>
      </x:c>
      <x:c r="H13" s="1" t="str">
        <x:f>IF(AND(C13="",D13=""),"미사용",IF(ISNUMBER(D13),IF(AND(D13&gt;=0,MOD(D13,1)=0),IF(D13=0,"미사용",IF(ISNUMBER(C13),IF(C13&gt;0,"정상","확인 필요"),"확인 필요")),"확인 필요"),"확인 필요"))</x:f>
        <x:v>정상</x:v>
      </x:c>
    </x:row>
    <x:row r="14" ht="25" customHeight="1">
      <x:c r="A14" s="1" t="n">
        <x:v>5</x:v>
      </x:c>
      <x:c r="B14" s="9" t="str">
        <x:v>품목 5</x:v>
      </x:c>
      <x:c r="C14" s="10" t="n">
        <x:v>20000</x:v>
      </x:c>
      <x:c r="D14" s="11" t="n">
        <x:v>1</x:v>
      </x:c>
      <x:c r="E14" s="5" t="n">
        <x:f>IF(H14="정상",1/C14,"")</x:f>
        <x:v>0.00005</x:v>
      </x:c>
      <x:c r="F14" s="5" t="n">
        <x:f>IF(H14="정상",D14*E14,"")</x:f>
        <x:v>0.00005</x:v>
      </x:c>
      <x:c r="G14" s="12" t="n">
        <x:f>IF(AND(H14="정상",ISNUMBER($D$5)),F14/$D$5,"")</x:f>
        <x:v>0.015037593984962405</x:v>
      </x:c>
      <x:c r="H14" s="1" t="str">
        <x:f>IF(AND(C14="",D14=""),"미사용",IF(ISNUMBER(D14),IF(AND(D14&gt;=0,MOD(D14,1)=0),IF(D14=0,"미사용",IF(ISNUMBER(C14),IF(C14&gt;0,"정상","확인 필요"),"확인 필요")),"확인 필요"),"확인 필요"))</x:f>
        <x:v>정상</x:v>
      </x:c>
    </x:row>
    <x:row r="15" ht="25" customHeight="1">
      <x:c r="A15" s="1" t="n">
        <x:v>6</x:v>
      </x:c>
      <x:c r="B15" s="9" t="str">
        <x:v>품목 6</x:v>
      </x:c>
      <x:c r="C15" s="10" t="n">
        <x:v>4000</x:v>
      </x:c>
      <x:c r="D15" s="11" t="n">
        <x:v>2</x:v>
      </x:c>
      <x:c r="E15" s="5" t="n">
        <x:f>IF(H15="정상",1/C15,"")</x:f>
        <x:v>0.00025</x:v>
      </x:c>
      <x:c r="F15" s="5" t="n">
        <x:f>IF(H15="정상",D15*E15,"")</x:f>
        <x:v>0.0005</x:v>
      </x:c>
      <x:c r="G15" s="12" t="n">
        <x:f>IF(AND(H15="정상",ISNUMBER($D$5)),F15/$D$5,"")</x:f>
        <x:v>0.15037593984962405</x:v>
      </x:c>
      <x:c r="H15" s="1" t="str">
        <x:f>IF(AND(C15="",D15=""),"미사용",IF(ISNUMBER(D15),IF(AND(D15&gt;=0,MOD(D15,1)=0),IF(D15=0,"미사용",IF(ISNUMBER(C15),IF(C15&gt;0,"정상","확인 필요"),"확인 필요")),"확인 필요"),"확인 필요"))</x:f>
        <x:v>정상</x:v>
      </x:c>
    </x:row>
    <x:row r="16" ht="25" customHeight="1">
      <x:c r="A16" s="1" t="n">
        <x:v>7</x:v>
      </x:c>
      <x:c r="B16" s="9" t="str">
        <x:v>품목 7</x:v>
      </x:c>
      <x:c r="C16" s="10" t="n">
        <x:v>8000</x:v>
      </x:c>
      <x:c r="D16" s="11" t="n">
        <x:v>1</x:v>
      </x:c>
      <x:c r="E16" s="5" t="n">
        <x:f>IF(H16="정상",1/C16,"")</x:f>
        <x:v>0.000125</x:v>
      </x:c>
      <x:c r="F16" s="5" t="n">
        <x:f>IF(H16="정상",D16*E16,"")</x:f>
        <x:v>0.000125</x:v>
      </x:c>
      <x:c r="G16" s="12" t="n">
        <x:f>IF(AND(H16="정상",ISNUMBER($D$5)),F16/$D$5,"")</x:f>
        <x:v>0.03759398496240601</x:v>
      </x:c>
      <x:c r="H16" s="1" t="str">
        <x:f>IF(AND(C16="",D16=""),"미사용",IF(ISNUMBER(D16),IF(AND(D16&gt;=0,MOD(D16,1)=0),IF(D16=0,"미사용",IF(ISNUMBER(C16),IF(C16&gt;0,"정상","확인 필요"),"확인 필요")),"확인 필요"),"확인 필요"))</x:f>
        <x:v>정상</x:v>
      </x:c>
    </x:row>
    <x:row r="17" ht="25" customHeight="1">
      <x:c r="A17" s="1" t="n">
        <x:v>8</x:v>
      </x:c>
      <x:c r="B17" s="9" t="str">
        <x:v>품목 8</x:v>
      </x:c>
      <x:c r="C17" s="10" t="n">
        <x:v>12000</x:v>
      </x:c>
      <x:c r="D17" s="11" t="n">
        <x:v>1</x:v>
      </x:c>
      <x:c r="E17" s="5" t="n">
        <x:f>IF(H17="정상",1/C17,"")</x:f>
        <x:v>0.00008333333333333333</x:v>
      </x:c>
      <x:c r="F17" s="5" t="n">
        <x:f>IF(H17="정상",D17*E17,"")</x:f>
        <x:v>0.00008333333333333333</x:v>
      </x:c>
      <x:c r="G17" s="12" t="n">
        <x:f>IF(AND(H17="정상",ISNUMBER($D$5)),F17/$D$5,"")</x:f>
        <x:v>0.02506265664160401</x:v>
      </x:c>
      <x:c r="H17" s="1" t="str">
        <x:f>IF(AND(C17="",D17=""),"미사용",IF(ISNUMBER(D17),IF(AND(D17&gt;=0,MOD(D17,1)=0),IF(D17=0,"미사용",IF(ISNUMBER(C17),IF(C17&gt;0,"정상","확인 필요"),"확인 필요")),"확인 필요"),"확인 필요"))</x:f>
        <x:v>정상</x:v>
      </x:c>
    </x:row>
    <x:row r="18" ht="25" customHeight="1">
      <x:c r="A18" s="1" t="n">
        <x:v>9</x:v>
      </x:c>
      <x:c r="B18" s="9" t="str">
        <x:v>품목 9</x:v>
      </x:c>
      <x:c r="C18" s="10" t="n">
        <x:v>15000</x:v>
      </x:c>
      <x:c r="D18" s="11" t="n">
        <x:v>2</x:v>
      </x:c>
      <x:c r="E18" s="5" t="n">
        <x:f>IF(H18="정상",1/C18,"")</x:f>
        <x:v>0.00006666666666666667</x:v>
      </x:c>
      <x:c r="F18" s="5" t="n">
        <x:f>IF(H18="정상",D18*E18,"")</x:f>
        <x:v>0.00013333333333333334</x:v>
      </x:c>
      <x:c r="G18" s="12" t="n">
        <x:f>IF(AND(H18="정상",ISNUMBER($D$5)),F18/$D$5,"")</x:f>
        <x:v>0.040100250626566414</x:v>
      </x:c>
      <x:c r="H18" s="1" t="str">
        <x:f>IF(AND(C18="",D18=""),"미사용",IF(ISNUMBER(D18),IF(AND(D18&gt;=0,MOD(D18,1)=0),IF(D18=0,"미사용",IF(ISNUMBER(C18),IF(C18&gt;0,"정상","확인 필요"),"확인 필요")),"확인 필요"),"확인 필요"))</x:f>
        <x:v>정상</x:v>
      </x:c>
    </x:row>
    <x:row r="19" ht="25" customHeight="1">
      <x:c r="A19" s="1" t="n">
        <x:v>10</x:v>
      </x:c>
      <x:c r="B19" s="9" t="str">
        <x:v>품목 10</x:v>
      </x:c>
      <x:c r="C19" s="10" t="n">
        <x:v>30000</x:v>
      </x:c>
      <x:c r="D19" s="11" t="n">
        <x:v>1</x:v>
      </x:c>
      <x:c r="E19" s="5" t="n">
        <x:f>IF(H19="정상",1/C19,"")</x:f>
        <x:v>0.000033333333333333335</x:v>
      </x:c>
      <x:c r="F19" s="5" t="n">
        <x:f>IF(H19="정상",D19*E19,"")</x:f>
        <x:v>0.000033333333333333335</x:v>
      </x:c>
      <x:c r="G19" s="12" t="n">
        <x:f>IF(AND(H19="정상",ISNUMBER($D$5)),F19/$D$5,"")</x:f>
        <x:v>0.010025062656641603</x:v>
      </x:c>
      <x:c r="H19" s="1" t="str">
        <x:f>IF(AND(C19="",D19=""),"미사용",IF(ISNUMBER(D19),IF(AND(D19&gt;=0,MOD(D19,1)=0),IF(D19=0,"미사용",IF(ISNUMBER(C19),IF(C19&gt;0,"정상","확인 필요"),"확인 필요")),"확인 필요"),"확인 필요"))</x:f>
        <x:v>정상</x:v>
      </x:c>
    </x:row>
    <x:row r="20" ht="25" customHeight="1">
      <x:c r="A20" s="1"/>
      <x:c r="B20" s="1"/>
      <x:c r="C20" s="1"/>
      <x:c r="D20" s="1"/>
      <x:c r="E20" s="1"/>
      <x:c r="F20" s="1"/>
      <x:c r="G20" s="1"/>
      <x:c r="H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</x:row>
    <x:row r="22" ht="25" customHeight="1">
      <x:c r="A22" s="13" t="str">
        <x:v>계산식: λ전체 = Σ(장착수량 ÷ 개당 MTBF), MTBF전체 = 1 ÷ λ전체</x:v>
      </x:c>
      <x:c r="B22" s="13"/>
      <x:c r="C22" s="13"/>
      <x:c r="D22" s="13"/>
      <x:c r="E22" s="13"/>
      <x:c r="F22" s="13"/>
      <x:c r="G22" s="13"/>
      <x:c r="H22" s="13"/>
    </x:row>
    <x:row r="23" ht="25" customHeight="1">
      <x:c r="A23" s="13" t="str">
        <x:v>적용: 모든 구성품이 같은 시간 기준으로 운용되고, 어느 한 구성품의 고장도 전체 고장으로 집계합니다.</x:v>
      </x:c>
      <x:c r="B23" s="13"/>
      <x:c r="C23" s="13"/>
      <x:c r="D23" s="13"/>
      <x:c r="E23" s="13"/>
      <x:c r="F23" s="13"/>
      <x:c r="G23" s="13"/>
      <x:c r="H23" s="13"/>
    </x:row>
    <x:row r="24" ht="25" customHeight="1">
      <x:c r="A24" s="13" t="str">
        <x:v>제외: 병렬·대기 이중화, 운용률 차이, 공통원인고장, 노화 고장은 별도 모델이 필요합니다.</x:v>
      </x:c>
      <x:c r="B24" s="13"/>
      <x:c r="C24" s="13"/>
      <x:c r="D24" s="13"/>
      <x:c r="E24" s="13"/>
      <x:c r="F24" s="13"/>
      <x:c r="G24" s="13"/>
      <x:c r="H24" s="13"/>
    </x:row>
    <x:row r="25" ht="25" customHeight="1">
      <x:c r="A25" s="13" t="str">
        <x:v>수량은 보유 재고가 아닌 시스템 1식당 실제 운용 장착수량입니다. 수리·대기시간은 포함하지 않습니다.</x:v>
      </x:c>
      <x:c r="B25" s="13"/>
      <x:c r="C25" s="13"/>
      <x:c r="D25" s="13"/>
      <x:c r="E25" s="13"/>
      <x:c r="F25" s="13"/>
      <x:c r="G25" s="13"/>
      <x:c r="H25" s="13"/>
    </x:row>
    <x:row r="26" ht="25" customHeight="1">
      <x:c r="A26" s="13" t="str">
        <x:v>개당 MTBF를 장착수량으로 중복 보정하지 마세요. 이미 집계된 MTBF는 입력 기준을 먼저 확인하세요.</x:v>
      </x:c>
      <x:c r="B26" s="13"/>
      <x:c r="C26" s="13"/>
      <x:c r="D26" s="13"/>
      <x:c r="E26" s="13"/>
      <x:c r="F26" s="13"/>
      <x:c r="G26" s="13"/>
      <x:c r="H26" s="13"/>
    </x:row>
    <x:row r="27" ht="25" customHeight="1">
      <x:c r="A27" s="13" t="str">
        <x:v>총 수량 ÷ Σ(수량/MTBF)는 개체 수준의 등가값이며, 이 파일의 전체 시스템 MTBF와 다릅니다.</x:v>
      </x:c>
      <x:c r="B27" s="13"/>
      <x:c r="C27" s="13"/>
      <x:c r="D27" s="13"/>
      <x:c r="E27" s="13"/>
      <x:c r="F27" s="13"/>
      <x:c r="G27" s="13"/>
      <x:c r="H27" s="13"/>
    </x:row>
    <x:row r="28" ht="25" customHeight="1">
      <x:c r="A28" s="13" t="str">
        <x:v>근거: NIST/SEMATECH e-Handbook, Series model / Exponential / HPP model</x:v>
      </x:c>
      <x:c r="B28" s="13"/>
      <x:c r="C28" s="13"/>
      <x:c r="D28" s="13"/>
      <x:c r="E28" s="13"/>
      <x:c r="F28" s="13"/>
      <x:c r="G28" s="13"/>
      <x:c r="H28" s="13"/>
    </x:row>
    <x:row r="29" ht="25" customHeight="1">
      <x:c r="A29" s="13" t="str">
        <x:v>https://www.itl.nist.gov/div898/handbook/apr/section1/apr182.htm</x:v>
      </x:c>
      <x:c r="B29" s="13"/>
      <x:c r="C29" s="13"/>
      <x:c r="D29" s="13"/>
      <x:c r="E29" s="13"/>
      <x:c r="F29" s="13"/>
      <x:c r="G29" s="13"/>
      <x:c r="H29" s="13"/>
    </x:row>
    <x:row r="30" ht="25" customHeight="1">
      <x:c r="A30" s="13" t="str">
        <x:v>https://www.itl.nist.gov/div898/handbook/apr/section1/apr161.htm</x:v>
      </x:c>
      <x:c r="B30" s="13"/>
      <x:c r="C30" s="13"/>
      <x:c r="D30" s="13"/>
      <x:c r="E30" s="13"/>
      <x:c r="F30" s="13"/>
      <x:c r="G30" s="13"/>
      <x:c r="H30" s="13"/>
    </x:row>
    <x:row r="31" ht="25" customHeight="1">
      <x:c r="A31" s="13" t="str">
        <x:v>https://www.itl.nist.gov/div898/handbook/apr/section4/apr451.htm</x:v>
      </x:c>
      <x:c r="B31" s="13"/>
      <x:c r="C31" s="13"/>
      <x:c r="D31" s="13"/>
      <x:c r="E31" s="13"/>
      <x:c r="F31" s="13"/>
      <x:c r="G31" s="13"/>
      <x:c r="H31" s="13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</x:sheetData>
  <x:conditionalFormatting sqref="H10:H19">
    <x:cfRule type="containsText" dxfId="1" priority="1" operator="containsText" text="확인 필요"/>
  </x:conditionalFormatting>
  <x:dataValidations count="1">
    <x:dataValidation type="whole" operator="greaterThanOrEqual" sqref="D10:D19">
      <x:formula1>0</x:formula1>
    </x:dataValidation>
  </x:dataValidations>
  <x:pageMargins left="0.7" right="0.7" top="0.75" bottom="0.75" header="0.3" footer="0.3"/>
</x:worksheet>
</file>